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\Desktop\EITI\00zekuyc_hartak-2021\elic\amphoph\"/>
    </mc:Choice>
  </mc:AlternateContent>
  <bookViews>
    <workbookView xWindow="0" yWindow="0" windowWidth="24000" windowHeight="8580" firstSheet="20" activeTab="23"/>
  </bookViews>
  <sheets>
    <sheet name="MoE CHAARAT KAPAN" sheetId="17" r:id="rId1"/>
    <sheet name="MoE GEGHI GOLD" sheetId="16" r:id="rId2"/>
    <sheet name="MoE BACTECK ECO" sheetId="18" r:id="rId3"/>
    <sheet name="MoE GHARAGULYANNER" sheetId="19" r:id="rId4"/>
    <sheet name="MoE AT-METALS" sheetId="20" r:id="rId5"/>
    <sheet name="MoE VAYK GOLD" sheetId="21" r:id="rId6"/>
    <sheet name="MoE SAGAMAR" sheetId="22" r:id="rId7"/>
    <sheet name="MoE ASSAT" sheetId="23" r:id="rId8"/>
    <sheet name="MoE MEGHRADZOR GOLD" sheetId="24" r:id="rId9"/>
    <sheet name="MoE LER-EX" sheetId="25" r:id="rId10"/>
    <sheet name="MoE AKHTALA" sheetId="26" r:id="rId11"/>
    <sheet name="MoE GEOPROMINING GOLD" sheetId="27" r:id="rId12"/>
    <sheet name="MoE LYDIAN ARMENIA" sheetId="28" r:id="rId13"/>
    <sheet name="MoE AGARAK CMC" sheetId="29" r:id="rId14"/>
    <sheet name="MoE TEGHOUT" sheetId="30" r:id="rId15"/>
    <sheet name="MoE ZCMC" sheetId="31" r:id="rId16"/>
    <sheet name="MoE AKTIVE LERNAGORTS" sheetId="32" r:id="rId17"/>
    <sheet name="MoE LICHKVAZ" sheetId="33" r:id="rId18"/>
    <sheet name="MoE MULTI GROUP CONCERN" sheetId="34" r:id="rId19"/>
    <sheet name="MoE VARDANI ZARTONQY" sheetId="35" r:id="rId20"/>
    <sheet name="MoE FORTUNE RESOURCES" sheetId="36" r:id="rId21"/>
    <sheet name="MoE MEGO GOLD" sheetId="37" r:id="rId22"/>
    <sheet name="MoE TATSTONE" sheetId="38" r:id="rId23"/>
    <sheet name="MoE MOLIBDENI ASHXARH" sheetId="39" r:id="rId24"/>
  </sheets>
  <calcPr calcId="162913"/>
</workbook>
</file>

<file path=xl/calcChain.xml><?xml version="1.0" encoding="utf-8"?>
<calcChain xmlns="http://schemas.openxmlformats.org/spreadsheetml/2006/main">
  <c r="C23" i="39" l="1"/>
  <c r="C27" i="39" s="1"/>
  <c r="C28" i="39" s="1"/>
  <c r="C15" i="39"/>
  <c r="C19" i="39" s="1"/>
  <c r="C23" i="38"/>
  <c r="C27" i="38" s="1"/>
  <c r="C28" i="38" s="1"/>
  <c r="C15" i="38"/>
  <c r="C19" i="38" s="1"/>
  <c r="C23" i="37" l="1"/>
  <c r="C27" i="37" s="1"/>
  <c r="C28" i="37" s="1"/>
  <c r="C15" i="37"/>
  <c r="C19" i="37" s="1"/>
  <c r="C23" i="36"/>
  <c r="C27" i="36" s="1"/>
  <c r="C28" i="36" s="1"/>
  <c r="C15" i="36"/>
  <c r="C19" i="36" s="1"/>
  <c r="C23" i="35"/>
  <c r="C27" i="35" s="1"/>
  <c r="C28" i="35" s="1"/>
  <c r="C15" i="35"/>
  <c r="C19" i="35" s="1"/>
  <c r="C23" i="34"/>
  <c r="C27" i="34" s="1"/>
  <c r="C28" i="34" s="1"/>
  <c r="C15" i="34"/>
  <c r="C19" i="34" s="1"/>
  <c r="C23" i="33"/>
  <c r="C27" i="33" s="1"/>
  <c r="C28" i="33" s="1"/>
  <c r="C15" i="33"/>
  <c r="C19" i="33" s="1"/>
  <c r="C23" i="32"/>
  <c r="C27" i="32" s="1"/>
  <c r="C28" i="32" s="1"/>
  <c r="C15" i="32"/>
  <c r="C19" i="32" s="1"/>
  <c r="C23" i="31"/>
  <c r="C27" i="31" s="1"/>
  <c r="C28" i="31" s="1"/>
  <c r="C15" i="31"/>
  <c r="C19" i="31" s="1"/>
  <c r="C23" i="30"/>
  <c r="C27" i="30" s="1"/>
  <c r="C28" i="30" s="1"/>
  <c r="C15" i="30"/>
  <c r="C19" i="30" s="1"/>
  <c r="I30" i="29"/>
  <c r="I31" i="29" s="1"/>
  <c r="C30" i="29"/>
  <c r="I28" i="29"/>
  <c r="I29" i="29" s="1"/>
  <c r="C23" i="29"/>
  <c r="C27" i="29" s="1"/>
  <c r="C31" i="29" s="1"/>
  <c r="C15" i="29"/>
  <c r="C19" i="29" s="1"/>
  <c r="C23" i="28"/>
  <c r="C27" i="28" s="1"/>
  <c r="C28" i="28" s="1"/>
  <c r="C15" i="28"/>
  <c r="C19" i="28" s="1"/>
  <c r="C23" i="27"/>
  <c r="C27" i="27" s="1"/>
  <c r="C28" i="27" s="1"/>
  <c r="C15" i="27"/>
  <c r="C19" i="27" s="1"/>
  <c r="C23" i="26"/>
  <c r="C27" i="26" s="1"/>
  <c r="C28" i="26" s="1"/>
  <c r="C15" i="26"/>
  <c r="C19" i="26" s="1"/>
  <c r="C23" i="25"/>
  <c r="C27" i="25" s="1"/>
  <c r="C28" i="25" s="1"/>
  <c r="C15" i="25"/>
  <c r="C19" i="25" s="1"/>
  <c r="C23" i="24"/>
  <c r="C27" i="24" s="1"/>
  <c r="C28" i="24" s="1"/>
  <c r="C15" i="24"/>
  <c r="C19" i="24" s="1"/>
  <c r="C23" i="23"/>
  <c r="C27" i="23" s="1"/>
  <c r="C28" i="23" s="1"/>
  <c r="C15" i="23"/>
  <c r="C19" i="23" s="1"/>
  <c r="C29" i="22"/>
  <c r="C28" i="22"/>
  <c r="C27" i="22"/>
  <c r="C23" i="22"/>
  <c r="C15" i="22"/>
  <c r="C19" i="22" s="1"/>
  <c r="E19" i="21"/>
  <c r="D19" i="21"/>
  <c r="C23" i="21"/>
  <c r="C27" i="21" s="1"/>
  <c r="C28" i="21" s="1"/>
  <c r="C15" i="21"/>
  <c r="C19" i="21" s="1"/>
  <c r="C23" i="20"/>
  <c r="C27" i="20" s="1"/>
  <c r="C28" i="20" s="1"/>
  <c r="C15" i="20"/>
  <c r="C19" i="20" s="1"/>
  <c r="J29" i="19"/>
  <c r="J28" i="19"/>
  <c r="I29" i="19"/>
  <c r="I28" i="19"/>
  <c r="G29" i="19"/>
  <c r="G28" i="19"/>
  <c r="F29" i="19"/>
  <c r="F28" i="19"/>
  <c r="C29" i="19"/>
  <c r="C28" i="19"/>
  <c r="C23" i="19"/>
  <c r="C27" i="19" s="1"/>
  <c r="C30" i="19" s="1"/>
  <c r="C15" i="19"/>
  <c r="C19" i="19" s="1"/>
  <c r="C28" i="18"/>
  <c r="C27" i="18"/>
  <c r="C28" i="16"/>
  <c r="C27" i="16"/>
  <c r="C23" i="16"/>
  <c r="C28" i="17"/>
  <c r="C27" i="17"/>
  <c r="C23" i="17"/>
  <c r="C23" i="18"/>
  <c r="C15" i="18"/>
  <c r="C19" i="18" s="1"/>
  <c r="C28" i="29" l="1"/>
  <c r="C29" i="29" s="1"/>
  <c r="C30" i="22"/>
  <c r="C15" i="17"/>
  <c r="C19" i="17" s="1"/>
  <c r="C15" i="16"/>
  <c r="C19" i="16" s="1"/>
</calcChain>
</file>

<file path=xl/sharedStrings.xml><?xml version="1.0" encoding="utf-8"?>
<sst xmlns="http://schemas.openxmlformats.org/spreadsheetml/2006/main" count="1470" uniqueCount="135">
  <si>
    <t>Թույլտվության համարը</t>
  </si>
  <si>
    <t>Տույժեր և տուգանքներ</t>
  </si>
  <si>
    <t>Հաշվի համարը</t>
  </si>
  <si>
    <t>Հարկ վճարողի անվանումը (հայերեն)</t>
  </si>
  <si>
    <t xml:space="preserve">Հարկ վճարողի անվանումը (անգլերեն) </t>
  </si>
  <si>
    <t>Հաշվարկման բազային չափը</t>
  </si>
  <si>
    <t>Նշումներ</t>
  </si>
  <si>
    <t>Շրջակա միջավայրի պահպանության դրամագլխի համալրում</t>
  </si>
  <si>
    <t>Հատկացված գումարը</t>
  </si>
  <si>
    <t>Շրջակա միջավայրի պահպանության դրամագլխից հատկացումներ ընկերությանը</t>
  </si>
  <si>
    <t>Հաշվետու տարում վճարված</t>
  </si>
  <si>
    <t>Մշտադիտարկումների իրականացման վճար</t>
  </si>
  <si>
    <r>
      <t>Վճարման ենթակա գումարի մեծությունը հաշվետու տարվա համար</t>
    </r>
    <r>
      <rPr>
        <b/>
        <sz val="11"/>
        <color rgb="FF00B050"/>
        <rFont val="GHEA Grapalat"/>
        <family val="3"/>
      </rPr>
      <t/>
    </r>
  </si>
  <si>
    <t>Շրջակա միջավայրի վրա ազդեցության գնահատման փորձաքննության իրականացման վճար</t>
  </si>
  <si>
    <t>Նախագծի անվանումը</t>
  </si>
  <si>
    <t>Հաշվետու տարում վճարված գումարը</t>
  </si>
  <si>
    <t>Հաշվարկված տույժի և տուգանքի գումարը (ներառյալ տվյալ տարում ստուգման ակտով (ուսումնասիրության արձանագրությամբ) հաշվարկված)</t>
  </si>
  <si>
    <t>Ստուգման ակտի (ուսումնասիրության արձանագրության) ամսաթիվը</t>
  </si>
  <si>
    <t xml:space="preserve">Հաշվետու տարում վճարված </t>
  </si>
  <si>
    <t>Ստուգման ակտի (ուսումնասիրության արձանագրության) համարը</t>
  </si>
  <si>
    <t>Վճարման ամսաթիվը (յուրաքանչյուր վճարման դեպքում)</t>
  </si>
  <si>
    <t>Ինչ իրավախախտման համար է նշանակվել տույժը կամ տուգանքը</t>
  </si>
  <si>
    <t>Տույժեր</t>
  </si>
  <si>
    <t>Տուգանքներ</t>
  </si>
  <si>
    <t>Դրամագլխին հատկացման հաշվարկված գումարի մեծությունը հաշվետու տարվա համար</t>
  </si>
  <si>
    <t>(դրամ)</t>
  </si>
  <si>
    <t>Հավելված N 4
         ՀՀ կառավարության 2018  թվականի
      հունիսի 8-ի N  666 -Ն  որոշման</t>
  </si>
  <si>
    <t>Հաշվետու տարում դրամագլխին հատկացման փաստացի վճարումը</t>
  </si>
  <si>
    <t>ՇՐՋԱԿԱ ՄԻՋԱՎԱՅՐԻ ՆԱԽԱՐԱՐՈՒԹՅԱՆ ԿՈՂՄԻՑ ՆԵՐԿԱՅԱՑՎՈՂ ՀՐԱՊԱՐԱԿԱՅԻՆ ՀԱՇՎԵՏՎՈՒԹՅԱՆ ՁԵՎԸ</t>
  </si>
  <si>
    <t>«ՉԱԱՐԱՏ ԿԱՊԱՆ» ՓԲԸ</t>
  </si>
  <si>
    <t>«CHAARAT KAPAN» CJSC</t>
  </si>
  <si>
    <t>ՇԱԹՎ-29/183</t>
  </si>
  <si>
    <t>-</t>
  </si>
  <si>
    <t>_</t>
  </si>
  <si>
    <t>«ԳԵՂԻ ԳՕԼԴ» ՍՊԸ</t>
  </si>
  <si>
    <t>ՇԱԹՎ-29/544</t>
  </si>
  <si>
    <t>«ԲԱԿՏԵԿ ԷԿՈ» ՍՊԸ</t>
  </si>
  <si>
    <t>ՇԱԹ-29/515</t>
  </si>
  <si>
    <t>«ՂԱՐԱԳՈՒԼՅԱՆՆԵՐ» ՓԲԸ</t>
  </si>
  <si>
    <t>«GEGHI GOLD» LTD</t>
  </si>
  <si>
    <t>«BACTECK ECO» LTD</t>
  </si>
  <si>
    <t>«GHARAGULYANNER» LTD</t>
  </si>
  <si>
    <t xml:space="preserve">ՇԱԹ-29/547 </t>
  </si>
  <si>
    <t>ՀՀ Ընդերքի մասին օրենսգրքի 59-րդ հոդվածի 3-րդ մասի 1-ին կետ</t>
  </si>
  <si>
    <t>ՀՀ Ընդերքի մասին օրենսգրքի 59-րդ հոդվածի 3-րդ մասի 6-րդ կետ</t>
  </si>
  <si>
    <t>«Շրջակա միջավայրի վրա ազդեցության գնահատման և փորձաքննության մասին» ՀՀ օրենքի 21-րդ հոդվածի 2-րդ մաս 1-ին կետ</t>
  </si>
  <si>
    <t>15.03.2021թ.</t>
  </si>
  <si>
    <t>N 130</t>
  </si>
  <si>
    <t>Ստուգման ակտը բողոքարկվել է դատական կարգով</t>
  </si>
  <si>
    <t>«ԱՏ-ՄԵՏԱԼՍ» ՍՊԸ</t>
  </si>
  <si>
    <t>ՇԱԹ-29/514</t>
  </si>
  <si>
    <t>«AT-METALS» LTD</t>
  </si>
  <si>
    <t>23,522,670.00 դրամ
վճարվել է 01.03.2022թ.</t>
  </si>
  <si>
    <t>980,750.00 դրամ վճարվել է 01.03.2022թ.</t>
  </si>
  <si>
    <t>«VAYK GOLD» LLC</t>
  </si>
  <si>
    <t>«ՎԱՅՔ ԳՈԼԴ» ՍՊԸ</t>
  </si>
  <si>
    <t>ՇԱԹ-29/371</t>
  </si>
  <si>
    <t>«ՍԱԳԱՄԱՐ» ՓԲԸ</t>
  </si>
  <si>
    <t>«SAGAMAR» CJSC</t>
  </si>
  <si>
    <t xml:space="preserve">ՇԱԹՎ-29/093 </t>
  </si>
  <si>
    <t>Հայաստանի Հանրապետության կառավարության 25.01.2005թ. «Հողային ռեսուրսների վրա տնտեսական գործունեության հետևանքով առաջացած ազդեցության գնահատման կարգը հաստատելու մասին» N 92-Ն որոշում</t>
  </si>
  <si>
    <t>Հայաստանի Հանրապետության կառավարության 25.01.2005թ. «Մթնոլորտի վրա տնտեսական գործունեության հետևանքով առաջացած ազդեցության գնահատման կարգը հաստատելու մասին» N 91-Ն որոշում</t>
  </si>
  <si>
    <t>Հայաստանի Հանրապետության կառավարության 14.08.2003թ. «Ջրային ռեսուրսների վրա տնտեսական գործունեության հետևանքով առաջացած ազդեցության գնահատման կարգը հաստատելու մասին» N 1110-Ն որոշում</t>
  </si>
  <si>
    <t>11.05.2021թ.</t>
  </si>
  <si>
    <t>N 92</t>
  </si>
  <si>
    <t>Բնապահպանության և ընդերքի տեսչական մարմնի կողմից 04.06.2021թ. կայացվել  են վարչական իրավախախտման վերաբերյալ  գործը կարճելու մասին թիվ 28 և թիվ 29 որոշումները, գործերն ուղարկվել են Քննչական կոմիտե</t>
  </si>
  <si>
    <t>«ԱՍՍԱԹ» ՍՊԸ</t>
  </si>
  <si>
    <t>«ASSAT» LTD</t>
  </si>
  <si>
    <t>ՇԱԹ-29/366</t>
  </si>
  <si>
    <t>«ՄԵՂՐԱՁՈՐ ԳՈԼԴ» ՍՊԸ</t>
  </si>
  <si>
    <t>«MEGHRADZOR GOLD» LLC</t>
  </si>
  <si>
    <t>ՇԱԹՎ-29/057</t>
  </si>
  <si>
    <t>«ԼԵՌ-ԷՔՍ» ՍՊԸ</t>
  </si>
  <si>
    <t>«LER-EX» LTD</t>
  </si>
  <si>
    <t xml:space="preserve">ՇԱԹՎ-29/094 </t>
  </si>
  <si>
    <t>«ԱԽԹԱԼԱՅԻ ԼԵՌՆԱՀԱՐՍՏԱՑՄԱՆ ԿՈՄԲԻՆԱՏ» ՓԲԸ</t>
  </si>
  <si>
    <t>«AKHTALA MINING AND PROCESSING ENTERPRISE» CJSC</t>
  </si>
  <si>
    <t>ՇԱԹՎ-29/103</t>
  </si>
  <si>
    <t>«Ախթալայի ԼՀԿ» ՓԲԸ («Լոռու մարզի Նահատակ պոչամբարի  ռեկուլտիվացման նախագծի   գնահատման հաշվետվություն</t>
  </si>
  <si>
    <t xml:space="preserve"> 22.07.21թ. ստացել է եզրակացություն
ԲՓ-0132/21</t>
  </si>
  <si>
    <t>«ԳԵՈՊՐՈՄԱՅՆԻՆԳ ԳՈԼԴ» ՍՊԸ</t>
  </si>
  <si>
    <t>«GEOPROMINING GOLD» LLC</t>
  </si>
  <si>
    <t>ՇԱԹՎ-29/189</t>
  </si>
  <si>
    <t xml:space="preserve"> 58,957,300.00 դրամ վճարվել է 11.01.2022թ.</t>
  </si>
  <si>
    <t>425,000.00 դրամ վճարվել է 11.01.2022թ.</t>
  </si>
  <si>
    <t>«ԳԵՈՊՐՈՄԱՅՆԻՆԳ ԳՈԼԴ» ՍՊԸ («Արարատի ոսկու կորզման ֆաբրիկայի արտադրողականության բարձրացման   գնահատման հաշվետվություն</t>
  </si>
  <si>
    <t>02.02.22թ. ստացել է եզրակացություն
ԲՓ-0005/22</t>
  </si>
  <si>
    <t>«ԼԻԴԻԱՆ ԱՐՄԵՆԻԱ» ՓԲԸ</t>
  </si>
  <si>
    <t>«LYDIAN ARMENIA» CJSC</t>
  </si>
  <si>
    <t xml:space="preserve">ՇԱԹՎ-29/245 </t>
  </si>
  <si>
    <t>«ԱԳԱՐԱԿԻ ՊՄԿ» ՓԲԸ</t>
  </si>
  <si>
    <t>«AGARAK COPPER-MOLYBDENUM COMBINE» CJSC</t>
  </si>
  <si>
    <t>ՇԱԹՎ-29/311</t>
  </si>
  <si>
    <t xml:space="preserve">Պայմանագրի ժամկետը երկարաձգվել է   13.08.20թ-ից 31.12.2029թ.: Նոր պայմանագրի հավելված 2-ով մոնիթորինգի  բազային չափը հաշվարկվել է 17,000,000.00 դրամ: Համաձայն ՀՀ կառավարության 10.01.2013թ.-ի N22-Ն որոշման՝ նախնական վճարը՝ 7,000,000.00 *15% = 2,550,000.00 դրամ, իսկ ընթացիկ վճարումը՝ 1,806,250.00 դրամ:
Ընկերությունը հաշվետու տարվա համար պետք իրականացնի 2,550,000.00 (նախնական վճար) + 1,806,250.00 (1 տարվա ընթացիկ վճար) = 4,356,250.00 դրամ:
Ընկերությունը 2020թ. ներառյալ իրականացրլ է 1,589,460.00 դրամ վճարում: Արդյունքում՝ հաշվետվու տարվա համար վճարման ենթակա գումարը կազմում է 2,766,790.00 դրամ:
</t>
  </si>
  <si>
    <t>ՀՀ Ջրային օրենսգրքի 27-րդ հոդվածի 2-րդ մաս</t>
  </si>
  <si>
    <t>15.04.2021թ.</t>
  </si>
  <si>
    <t>13.102021թ.</t>
  </si>
  <si>
    <t>13.10.2021թ.</t>
  </si>
  <si>
    <t>N 19</t>
  </si>
  <si>
    <t>N 159</t>
  </si>
  <si>
    <t>«ԹԵՂՈՒՏ» ՓԲԸ</t>
  </si>
  <si>
    <t>«TEGHOUT» CJSC</t>
  </si>
  <si>
    <t>ՇԱԹՎ -29/376</t>
  </si>
  <si>
    <t>«Թեղուտ» ՓԲԸ (արտադրական պինդ թափոնների տեղադրման տեղամասի ստեղծման    գնaհատման հաշվետվություն)</t>
  </si>
  <si>
    <t>15.06.21թ. ստացել է եզրակացություն
ԲՓ-0104/21</t>
  </si>
  <si>
    <t>«ԶԱՆԳԵԶՈՒՐԻ ՊՂՆՁԱՄՈԼԻԲԴԵՆԱՅԻՆ ԿՈՄԲԻՆԱՏ» ՓԲԸ</t>
  </si>
  <si>
    <t>«ZANGEZOUR COPPER-MOLYBDENUM COMBINE» CJSC</t>
  </si>
  <si>
    <t xml:space="preserve">ՇԱԹՎ-29/232 </t>
  </si>
  <si>
    <t>19,434,939.40  դրամ վճարվել է 22.02.2022թ.</t>
  </si>
  <si>
    <t>2,757,187.50 դրամ վճարվել է 22.02.2022թ.</t>
  </si>
  <si>
    <t>«ԱԿՏԻՎ ԼԵՌՆԱԳՈՐԾ» ՍՊԸ</t>
  </si>
  <si>
    <t>«ACTIVE LERNAGORTS» LTD</t>
  </si>
  <si>
    <t xml:space="preserve">ՇԱԹՎ-29/425        </t>
  </si>
  <si>
    <t>«LICHKVAZ» CJSC</t>
  </si>
  <si>
    <t>«ԼԻՃՔՎԱԶ» ՓԲԸ</t>
  </si>
  <si>
    <t xml:space="preserve">ՇԱԹՎ-29/293 </t>
  </si>
  <si>
    <t>«MULTI GROUP CONCERN» LTD</t>
  </si>
  <si>
    <t>«ՄՈՒԼՏԻ ԳՐՈՒՊ» ԿՈՆՑԵՌՆ ՍՊԸ</t>
  </si>
  <si>
    <t>ՇԱԹՎ-29/213</t>
  </si>
  <si>
    <t>233,381.00 դրամ վճարվել է 18.04.2022թ.</t>
  </si>
  <si>
    <t>«ՎԱՐԴԱՆԻ ԶԱՐԹՈՆՔԸ» ՍՊԸ</t>
  </si>
  <si>
    <t>«VARDANI ZARTONQY» LTD</t>
  </si>
  <si>
    <t>ՇԱԹՎ-29/239</t>
  </si>
  <si>
    <t xml:space="preserve">ՇԱԹՎ-29/169 </t>
  </si>
  <si>
    <t>«ՖՈՐՉՆ ՌԻԶՈՐՍԻՍ» ՍՊԸ</t>
  </si>
  <si>
    <t>«FORTUNE RESOURCES» LLC</t>
  </si>
  <si>
    <t>«ՄԵԳՈ ԳՈԼԴ» ՍՊԸ</t>
  </si>
  <si>
    <t>«MEGO GOLD» LLC</t>
  </si>
  <si>
    <t xml:space="preserve">ՇԱԹՎ-29/184 </t>
  </si>
  <si>
    <t>«ԹԱԹՍԹՈՈՒՆ» ՍՊԸ</t>
  </si>
  <si>
    <t>«TATSTONE» LTD</t>
  </si>
  <si>
    <t xml:space="preserve">ՇԱԹ -29/459 </t>
  </si>
  <si>
    <t>ՇԱԹ-29/174</t>
  </si>
  <si>
    <t>«ՄՈԼԻԲԴԵՆԻ ԱՇԽԱՐՀ» ՍՊԸ</t>
  </si>
  <si>
    <t>«MOLIBDENY ASHXARH»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</si>
</sst>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3.2"/>
      <color rgb="FFED8B0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b/>
      <sz val="11"/>
      <color rgb="FF00B050"/>
      <name val="GHEA Grapalat"/>
      <family val="3"/>
    </font>
    <font>
      <b/>
      <sz val="13.2"/>
      <name val="GHEA Grapalat"/>
      <family val="3"/>
    </font>
    <font>
      <b/>
      <sz val="11"/>
      <color rgb="FF000000"/>
      <name val="GHEA Grapalat"/>
      <family val="3"/>
    </font>
    <font>
      <i/>
      <sz val="11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wrapText="1"/>
    </xf>
    <xf numFmtId="0" fontId="8" fillId="0" borderId="0" xfId="0" applyFont="1" applyAlignment="1">
      <alignment horizontal="right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wrapText="1"/>
    </xf>
    <xf numFmtId="4" fontId="3" fillId="0" borderId="7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wrapText="1"/>
    </xf>
    <xf numFmtId="0" fontId="9" fillId="3" borderId="22" xfId="0" applyFont="1" applyFill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9" fillId="3" borderId="29" xfId="0" applyFont="1" applyFill="1" applyBorder="1" applyAlignment="1">
      <alignment wrapText="1"/>
    </xf>
    <xf numFmtId="164" fontId="3" fillId="0" borderId="24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top" wrapText="1"/>
    </xf>
    <xf numFmtId="0" fontId="9" fillId="3" borderId="27" xfId="0" applyFont="1" applyFill="1" applyBorder="1" applyAlignment="1">
      <alignment horizontal="left" vertical="top" wrapText="1"/>
    </xf>
    <xf numFmtId="0" fontId="9" fillId="3" borderId="28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19" zoomScaleNormal="100" workbookViewId="0">
      <selection activeCell="C29" sqref="C2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29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30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31</v>
      </c>
      <c r="D11" s="21">
        <v>274743370</v>
      </c>
      <c r="E11" s="21">
        <v>6868580</v>
      </c>
      <c r="F11" s="22">
        <v>6868580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ՇԱԹՎ-29/183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4.25" customHeight="1" thickBot="1" x14ac:dyDescent="0.35">
      <c r="B19" s="65"/>
      <c r="C19" s="5" t="str">
        <f>C15</f>
        <v>ՇԱԹՎ-29/183</v>
      </c>
      <c r="D19" s="27">
        <v>97127000</v>
      </c>
      <c r="E19" s="27">
        <v>2428180</v>
      </c>
      <c r="F19" s="28">
        <v>2428180</v>
      </c>
      <c r="G19" s="15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ՇԱԹՎ-29/183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19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ՇԱԹՎ-29/183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ՇԱԹՎ-29/183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4" zoomScaleNormal="100" workbookViewId="0">
      <selection activeCell="G19" sqref="G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72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73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74</v>
      </c>
      <c r="D11" s="21">
        <v>31278420</v>
      </c>
      <c r="E11" s="21">
        <v>1107780</v>
      </c>
      <c r="F11" s="48">
        <v>1108000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ՇԱԹՎ-29/094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ՇԱԹՎ-29/094 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ՇԱԹՎ-29/094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ՇԱԹՎ-29/094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ՇԱԹՎ-29/094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4" zoomScaleNormal="100" workbookViewId="0">
      <selection activeCell="F23" sqref="F23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75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76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77</v>
      </c>
      <c r="D11" s="21">
        <v>190981500</v>
      </c>
      <c r="E11" s="21">
        <v>32466000</v>
      </c>
      <c r="F11" s="48">
        <v>32465500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ՇԱԹՎ-29/103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ՇԱԹՎ-29/103</v>
      </c>
      <c r="D19" s="28">
        <v>1500000</v>
      </c>
      <c r="E19" s="28">
        <v>255000</v>
      </c>
      <c r="F19" s="49">
        <v>255000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66.75" thickBot="1" x14ac:dyDescent="0.35">
      <c r="B23" s="65"/>
      <c r="C23" s="5" t="str">
        <f>C11</f>
        <v>ՇԱԹՎ-29/103</v>
      </c>
      <c r="D23" s="56" t="s">
        <v>78</v>
      </c>
      <c r="E23" s="49">
        <v>500000</v>
      </c>
      <c r="F23" s="47" t="s">
        <v>79</v>
      </c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ՇԱԹՎ-29/103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ՇԱԹՎ-29/103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2" zoomScaleNormal="100" workbookViewId="0">
      <selection activeCell="G19" sqref="G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80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81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ht="33" x14ac:dyDescent="0.3">
      <c r="B11" s="62"/>
      <c r="C11" s="6" t="s">
        <v>82</v>
      </c>
      <c r="D11" s="21">
        <v>901700000</v>
      </c>
      <c r="E11" s="21">
        <v>58957300</v>
      </c>
      <c r="F11" s="48">
        <v>0</v>
      </c>
      <c r="G11" s="46" t="s">
        <v>83</v>
      </c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ՇԱԹՎ-29/189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33.75" thickBot="1" x14ac:dyDescent="0.35">
      <c r="B19" s="65"/>
      <c r="C19" s="5" t="str">
        <f>C15</f>
        <v>ՇԱԹՎ-29/189</v>
      </c>
      <c r="D19" s="28">
        <v>6000000</v>
      </c>
      <c r="E19" s="28">
        <v>425000</v>
      </c>
      <c r="F19" s="49">
        <v>0</v>
      </c>
      <c r="G19" s="47" t="s">
        <v>84</v>
      </c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99.75" thickBot="1" x14ac:dyDescent="0.35">
      <c r="B23" s="65"/>
      <c r="C23" s="5" t="str">
        <f>C11</f>
        <v>ՇԱԹՎ-29/189</v>
      </c>
      <c r="D23" s="56" t="s">
        <v>85</v>
      </c>
      <c r="E23" s="49">
        <v>500000</v>
      </c>
      <c r="F23" s="47" t="s">
        <v>86</v>
      </c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ՇԱԹՎ-29/189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ՇԱԹՎ-29/189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4" zoomScaleNormal="100" workbookViewId="0">
      <selection activeCell="F21" sqref="F2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87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88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89</v>
      </c>
      <c r="D11" s="21">
        <v>1864926000</v>
      </c>
      <c r="E11" s="21">
        <v>121938000</v>
      </c>
      <c r="F11" s="48">
        <v>121938000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ՇԱԹՎ-29/245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ՇԱԹՎ-29/245 </v>
      </c>
      <c r="D19" s="28">
        <v>254000000</v>
      </c>
      <c r="E19" s="28">
        <v>16610000</v>
      </c>
      <c r="F19" s="49">
        <v>16610000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ՇԱԹՎ-29/245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ՇԱԹՎ-29/245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ՇԱԹՎ-29/245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opLeftCell="A3" zoomScaleNormal="100" workbookViewId="0">
      <selection activeCell="F31" sqref="F3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90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91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92</v>
      </c>
      <c r="D11" s="21">
        <v>428689820</v>
      </c>
      <c r="E11" s="21">
        <v>26027607</v>
      </c>
      <c r="F11" s="48">
        <v>52056000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ՇԱԹՎ-29/311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409.6" thickBot="1" x14ac:dyDescent="0.35">
      <c r="B19" s="65"/>
      <c r="C19" s="5" t="str">
        <f>C15</f>
        <v>ՇԱԹՎ-29/311</v>
      </c>
      <c r="D19" s="27">
        <v>17000000</v>
      </c>
      <c r="E19" s="27">
        <v>2766790</v>
      </c>
      <c r="F19" s="49">
        <v>0</v>
      </c>
      <c r="G19" s="47" t="s">
        <v>93</v>
      </c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ՇԱԹՎ-29/311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33.75" thickBot="1" x14ac:dyDescent="0.35">
      <c r="B27" s="76" t="s">
        <v>22</v>
      </c>
      <c r="C27" s="32" t="str">
        <f>C23</f>
        <v>ՇԱԹՎ-29/311</v>
      </c>
      <c r="D27" s="36" t="s">
        <v>94</v>
      </c>
      <c r="E27" s="39">
        <v>300000</v>
      </c>
      <c r="F27" s="32" t="s">
        <v>95</v>
      </c>
      <c r="G27" s="32" t="s">
        <v>98</v>
      </c>
      <c r="H27" s="39">
        <v>300000</v>
      </c>
      <c r="I27" s="41">
        <v>900005024063</v>
      </c>
      <c r="J27" s="43"/>
    </row>
    <row r="28" spans="2:10" ht="33.75" thickBot="1" x14ac:dyDescent="0.35">
      <c r="B28" s="77"/>
      <c r="C28" s="37" t="str">
        <f>C27</f>
        <v>ՇԱԹՎ-29/311</v>
      </c>
      <c r="D28" s="38" t="s">
        <v>94</v>
      </c>
      <c r="E28" s="40">
        <v>200000</v>
      </c>
      <c r="F28" s="37" t="s">
        <v>95</v>
      </c>
      <c r="G28" s="37" t="s">
        <v>98</v>
      </c>
      <c r="H28" s="40">
        <v>200000</v>
      </c>
      <c r="I28" s="42">
        <f>I27</f>
        <v>900005024063</v>
      </c>
      <c r="J28" s="44"/>
    </row>
    <row r="29" spans="2:10" ht="33.75" thickBot="1" x14ac:dyDescent="0.35">
      <c r="B29" s="78"/>
      <c r="C29" s="37" t="str">
        <f>C28</f>
        <v>ՇԱԹՎ-29/311</v>
      </c>
      <c r="D29" s="38" t="s">
        <v>94</v>
      </c>
      <c r="E29" s="40">
        <v>300000</v>
      </c>
      <c r="F29" s="37" t="s">
        <v>96</v>
      </c>
      <c r="G29" s="37" t="s">
        <v>99</v>
      </c>
      <c r="H29" s="40">
        <v>0</v>
      </c>
      <c r="I29" s="42">
        <f>I28</f>
        <v>900005024063</v>
      </c>
      <c r="J29" s="44"/>
    </row>
    <row r="30" spans="2:10" ht="132.75" thickBot="1" x14ac:dyDescent="0.35">
      <c r="B30" s="76" t="s">
        <v>23</v>
      </c>
      <c r="C30" s="37" t="str">
        <f>C29</f>
        <v>ՇԱԹՎ-29/311</v>
      </c>
      <c r="D30" s="38" t="s">
        <v>62</v>
      </c>
      <c r="E30" s="40">
        <v>327901</v>
      </c>
      <c r="F30" s="37" t="s">
        <v>95</v>
      </c>
      <c r="G30" s="37" t="s">
        <v>98</v>
      </c>
      <c r="H30" s="40">
        <v>327901</v>
      </c>
      <c r="I30" s="42">
        <f t="shared" ref="I30:I31" si="0">I29</f>
        <v>900005024063</v>
      </c>
      <c r="J30" s="44"/>
    </row>
    <row r="31" spans="2:10" ht="132.75" thickBot="1" x14ac:dyDescent="0.35">
      <c r="B31" s="78"/>
      <c r="C31" s="33" t="str">
        <f>C27</f>
        <v>ՇԱԹՎ-29/311</v>
      </c>
      <c r="D31" s="57" t="s">
        <v>62</v>
      </c>
      <c r="E31" s="52">
        <v>2185850</v>
      </c>
      <c r="F31" s="33" t="s">
        <v>97</v>
      </c>
      <c r="G31" s="33" t="s">
        <v>99</v>
      </c>
      <c r="H31" s="58">
        <v>0</v>
      </c>
      <c r="I31" s="60">
        <f t="shared" si="0"/>
        <v>900005024063</v>
      </c>
      <c r="J31" s="59"/>
    </row>
  </sheetData>
  <mergeCells count="12">
    <mergeCell ref="B30:B31"/>
    <mergeCell ref="G2:H4"/>
    <mergeCell ref="B5:G5"/>
    <mergeCell ref="B7:C7"/>
    <mergeCell ref="D7:E7"/>
    <mergeCell ref="B8:C8"/>
    <mergeCell ref="D8:E8"/>
    <mergeCell ref="B10:B11"/>
    <mergeCell ref="B14:B15"/>
    <mergeCell ref="B18:B19"/>
    <mergeCell ref="B22:B23"/>
    <mergeCell ref="B27:B29"/>
  </mergeCells>
  <pageMargins left="0.25" right="0.25" top="0.75" bottom="0.75" header="0.3" footer="0.3"/>
  <pageSetup paperSize="9" scale="4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8" zoomScaleNormal="100" workbookViewId="0">
      <selection activeCell="F23" sqref="F23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100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101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102</v>
      </c>
      <c r="D11" s="21">
        <v>20841300</v>
      </c>
      <c r="E11" s="21">
        <v>2953000</v>
      </c>
      <c r="F11" s="48">
        <v>2953000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 -29/376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ՇԱԹՎ -29/376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66.75" thickBot="1" x14ac:dyDescent="0.35">
      <c r="B23" s="65"/>
      <c r="C23" s="5" t="str">
        <f>C11</f>
        <v>ՇԱԹՎ -29/376</v>
      </c>
      <c r="D23" s="56" t="s">
        <v>103</v>
      </c>
      <c r="E23" s="49">
        <v>500000</v>
      </c>
      <c r="F23" s="47" t="s">
        <v>104</v>
      </c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 -29/376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 -29/376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5" zoomScaleNormal="100" workbookViewId="0">
      <selection activeCell="D8" sqref="D8:E8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105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106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ht="33" x14ac:dyDescent="0.3">
      <c r="B11" s="62"/>
      <c r="C11" s="6" t="s">
        <v>107</v>
      </c>
      <c r="D11" s="21">
        <v>548751230</v>
      </c>
      <c r="E11" s="21">
        <v>19434939.600000001</v>
      </c>
      <c r="F11" s="48">
        <v>0</v>
      </c>
      <c r="G11" s="45" t="s">
        <v>108</v>
      </c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ՇԱԹՎ-29/232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33.75" thickBot="1" x14ac:dyDescent="0.35">
      <c r="B19" s="65"/>
      <c r="C19" s="5" t="str">
        <f>C15</f>
        <v xml:space="preserve">ՇԱԹՎ-29/232 </v>
      </c>
      <c r="D19" s="27">
        <v>77850000</v>
      </c>
      <c r="E19" s="27">
        <v>2757187.5</v>
      </c>
      <c r="F19" s="49">
        <v>0</v>
      </c>
      <c r="G19" s="47" t="s">
        <v>109</v>
      </c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ՇԱԹՎ-29/232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ՇԱԹՎ-29/232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ՇԱԹՎ-29/232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zoomScaleNormal="100" workbookViewId="0">
      <selection activeCell="D25" sqref="D25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110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111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112</v>
      </c>
      <c r="D11" s="21">
        <v>11620000</v>
      </c>
      <c r="E11" s="21">
        <v>379880</v>
      </c>
      <c r="F11" s="48">
        <v>379810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ՇԱԹՎ-29/425       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ՇԱԹՎ-29/425        </v>
      </c>
      <c r="D19" s="27">
        <v>4500000</v>
      </c>
      <c r="E19" s="27">
        <v>382500</v>
      </c>
      <c r="F19" s="49">
        <v>382500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ՇԱԹՎ-29/425       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ՇԱԹՎ-29/425       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ՇԱԹՎ-29/425       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4" zoomScaleNormal="100" workbookViewId="0">
      <selection activeCell="F19" sqref="F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114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113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115</v>
      </c>
      <c r="D11" s="21">
        <v>10571000.1</v>
      </c>
      <c r="E11" s="21">
        <v>187220</v>
      </c>
      <c r="F11" s="48">
        <v>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ՇԱԹՎ-29/293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ՇԱԹՎ-29/293 </v>
      </c>
      <c r="D19" s="27">
        <v>18500000</v>
      </c>
      <c r="E19" s="27">
        <v>827600</v>
      </c>
      <c r="F19" s="49">
        <v>827632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ՇԱԹՎ-29/293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ՇԱԹՎ-29/293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ՇԱԹՎ-29/293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zoomScaleNormal="100" workbookViewId="0">
      <selection activeCell="D24" sqref="D24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117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116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ht="33" x14ac:dyDescent="0.3">
      <c r="B11" s="62"/>
      <c r="C11" s="6" t="s">
        <v>118</v>
      </c>
      <c r="D11" s="21">
        <v>6315000</v>
      </c>
      <c r="E11" s="21">
        <v>233381</v>
      </c>
      <c r="F11" s="48">
        <v>0</v>
      </c>
      <c r="G11" s="45" t="s">
        <v>119</v>
      </c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ՇԱԹՎ-29/213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ՇԱԹՎ-29/213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ՇԱԹՎ-29/213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ՇԱԹՎ-29/213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ՇԱԹՎ-29/213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zoomScaleNormal="100" workbookViewId="0">
      <selection activeCell="F19" sqref="F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34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39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35</v>
      </c>
      <c r="D11" s="21">
        <v>58597000</v>
      </c>
      <c r="E11" s="21">
        <v>1717498</v>
      </c>
      <c r="F11" s="48">
        <v>1717498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ՇԱԹՎ-29/544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4.25" customHeight="1" thickBot="1" x14ac:dyDescent="0.35">
      <c r="B19" s="65"/>
      <c r="C19" s="5" t="str">
        <f>C15</f>
        <v>ՇԱԹՎ-29/544</v>
      </c>
      <c r="D19" s="27">
        <v>2200000</v>
      </c>
      <c r="E19" s="27">
        <v>64490</v>
      </c>
      <c r="F19" s="49">
        <v>64490</v>
      </c>
      <c r="G19" s="15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C19</f>
        <v>ՇԱԹՎ-29/544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19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ՇԱԹՎ-29/544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ՇԱԹՎ-29/544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zoomScaleNormal="100" workbookViewId="0">
      <selection activeCell="G11" sqref="G1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120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121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122</v>
      </c>
      <c r="D11" s="21">
        <v>2616700</v>
      </c>
      <c r="E11" s="21">
        <v>171100</v>
      </c>
      <c r="F11" s="48">
        <v>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ՇԱԹՎ-29/239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ՇԱԹՎ-29/239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ՇԱԹՎ-29/239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ՇԱԹՎ-29/239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ՇԱԹՎ-29/239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zoomScaleNormal="100" workbookViewId="0">
      <selection activeCell="D8" sqref="D8:E8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124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125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123</v>
      </c>
      <c r="D11" s="21">
        <v>27829000</v>
      </c>
      <c r="E11" s="21">
        <v>1028460</v>
      </c>
      <c r="F11" s="48">
        <v>1028460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ՇԱԹՎ-29/169 </v>
      </c>
      <c r="D15" s="25">
        <v>0</v>
      </c>
      <c r="E15" s="24" t="s">
        <v>33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ՇԱԹՎ-29/169 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ՇԱԹՎ-29/169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ՇԱԹՎ-29/169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ՇԱԹՎ-29/169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10" zoomScaleNormal="100" workbookViewId="0">
      <selection activeCell="D8" sqref="D8:E8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126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127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128</v>
      </c>
      <c r="D11" s="21">
        <v>3070670</v>
      </c>
      <c r="E11" s="21">
        <v>435000</v>
      </c>
      <c r="F11" s="48">
        <v>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ՇԱԹՎ-29/184 </v>
      </c>
      <c r="D15" s="25">
        <v>0</v>
      </c>
      <c r="E15" s="24" t="s">
        <v>33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ՇԱԹՎ-29/184 </v>
      </c>
      <c r="D19" s="28" t="s">
        <v>33</v>
      </c>
      <c r="E19" s="28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ՇԱԹՎ-29/184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ՇԱԹՎ-29/184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ՇԱԹՎ-29/184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16" zoomScaleNormal="100" workbookViewId="0">
      <selection activeCell="B22" sqref="B22:B23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129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130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131</v>
      </c>
      <c r="D11" s="21">
        <v>2382200</v>
      </c>
      <c r="E11" s="21">
        <v>124990</v>
      </c>
      <c r="F11" s="48">
        <v>125000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 -29/459 </v>
      </c>
      <c r="D15" s="25">
        <v>0</v>
      </c>
      <c r="E15" s="24" t="s">
        <v>33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 xml:space="preserve">ՇԱԹ -29/459 </v>
      </c>
      <c r="D19" s="28">
        <v>2500000</v>
      </c>
      <c r="E19" s="28">
        <v>125000</v>
      </c>
      <c r="F19" s="49">
        <v>125000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 -29/459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34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 xml:space="preserve">ՇԱԹ -29/459 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 xml:space="preserve">ՇԱԹ -29/459 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abSelected="1" zoomScaleNormal="100" workbookViewId="0">
      <selection activeCell="D8" sqref="D8:E8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133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134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132</v>
      </c>
      <c r="D11" s="22" t="s">
        <v>33</v>
      </c>
      <c r="E11" s="22" t="s">
        <v>33</v>
      </c>
      <c r="F11" s="48">
        <v>0</v>
      </c>
      <c r="G11" s="45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ՇԱԹ-29/174</v>
      </c>
      <c r="D15" s="25">
        <v>0</v>
      </c>
      <c r="E15" s="24" t="s">
        <v>33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ՇԱԹ-29/174</v>
      </c>
      <c r="D19" s="22" t="s">
        <v>33</v>
      </c>
      <c r="E19" s="24" t="s">
        <v>33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ՇԱԹ-29/174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34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ՇԱԹ-29/174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ՇԱԹ-29/174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7" zoomScaleNormal="100" workbookViewId="0">
      <selection activeCell="F11" sqref="F1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36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40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37</v>
      </c>
      <c r="D11" s="21">
        <v>2440000</v>
      </c>
      <c r="E11" s="21">
        <v>82960</v>
      </c>
      <c r="F11" s="48">
        <v>82960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ՇԱԹ-29/515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4.25" customHeight="1" thickBot="1" x14ac:dyDescent="0.35">
      <c r="B19" s="65"/>
      <c r="C19" s="5" t="str">
        <f>C15</f>
        <v>ՇԱԹ-29/515</v>
      </c>
      <c r="D19" s="27">
        <v>150000</v>
      </c>
      <c r="E19" s="27">
        <v>5100</v>
      </c>
      <c r="F19" s="49">
        <v>5100</v>
      </c>
      <c r="G19" s="15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ՇԱԹ-29/515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ՇԱԹ-29/515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ՇԱԹ-29/515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topLeftCell="D1" zoomScaleNormal="100" workbookViewId="0">
      <selection activeCell="H27" sqref="H27:H2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38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41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42</v>
      </c>
      <c r="D11" s="21">
        <v>9891560</v>
      </c>
      <c r="E11" s="21">
        <v>233550</v>
      </c>
      <c r="F11" s="48">
        <v>233511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ՇԱԹ-29/547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4.25" customHeight="1" thickBot="1" x14ac:dyDescent="0.35">
      <c r="B19" s="65"/>
      <c r="C19" s="5" t="str">
        <f>C15</f>
        <v xml:space="preserve">ՇԱԹ-29/547 </v>
      </c>
      <c r="D19" s="27">
        <v>4895000</v>
      </c>
      <c r="E19" s="27">
        <v>115577</v>
      </c>
      <c r="F19" s="49">
        <v>115577</v>
      </c>
      <c r="G19" s="15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ՇԱԹ-29/547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45.75" thickBot="1" x14ac:dyDescent="0.35">
      <c r="B27" s="76" t="s">
        <v>22</v>
      </c>
      <c r="C27" s="32" t="str">
        <f>C23</f>
        <v xml:space="preserve">ՇԱԹ-29/547 </v>
      </c>
      <c r="D27" s="36" t="s">
        <v>43</v>
      </c>
      <c r="E27" s="39">
        <v>100000</v>
      </c>
      <c r="F27" s="32" t="s">
        <v>46</v>
      </c>
      <c r="G27" s="32" t="s">
        <v>47</v>
      </c>
      <c r="H27" s="39">
        <v>0</v>
      </c>
      <c r="I27" s="41">
        <v>900005024063</v>
      </c>
      <c r="J27" s="43" t="s">
        <v>48</v>
      </c>
    </row>
    <row r="28" spans="2:10" ht="45.75" thickBot="1" x14ac:dyDescent="0.35">
      <c r="B28" s="77"/>
      <c r="C28" s="37" t="str">
        <f>C27</f>
        <v xml:space="preserve">ՇԱԹ-29/547 </v>
      </c>
      <c r="D28" s="38" t="s">
        <v>44</v>
      </c>
      <c r="E28" s="40">
        <v>100000</v>
      </c>
      <c r="F28" s="37" t="str">
        <f>F27</f>
        <v>15.03.2021թ.</v>
      </c>
      <c r="G28" s="37" t="str">
        <f>G27</f>
        <v>N 130</v>
      </c>
      <c r="H28" s="40">
        <v>0</v>
      </c>
      <c r="I28" s="42">
        <f>I27</f>
        <v>900005024063</v>
      </c>
      <c r="J28" s="44" t="str">
        <f>J27</f>
        <v>Ստուգման ակտը բողոքարկվել է դատական կարգով</v>
      </c>
    </row>
    <row r="29" spans="2:10" ht="83.25" thickBot="1" x14ac:dyDescent="0.35">
      <c r="B29" s="78"/>
      <c r="C29" s="37" t="str">
        <f>C28</f>
        <v xml:space="preserve">ՇԱԹ-29/547 </v>
      </c>
      <c r="D29" s="38" t="s">
        <v>45</v>
      </c>
      <c r="E29" s="40">
        <v>100000</v>
      </c>
      <c r="F29" s="37" t="str">
        <f>F28</f>
        <v>15.03.2021թ.</v>
      </c>
      <c r="G29" s="37" t="str">
        <f>G28</f>
        <v>N 130</v>
      </c>
      <c r="H29" s="40">
        <v>0</v>
      </c>
      <c r="I29" s="42">
        <f>I28</f>
        <v>900005024063</v>
      </c>
      <c r="J29" s="44" t="str">
        <f>J28</f>
        <v>Ստուգման ակտը բողոքարկվել է դատական կարգով</v>
      </c>
    </row>
    <row r="30" spans="2:10" ht="16.5" customHeight="1" thickBot="1" x14ac:dyDescent="0.35">
      <c r="B30" s="29" t="s">
        <v>23</v>
      </c>
      <c r="C30" s="33" t="str">
        <f>C27</f>
        <v xml:space="preserve">ՇԱԹ-29/547 </v>
      </c>
      <c r="D30" s="33" t="s">
        <v>33</v>
      </c>
      <c r="E30" s="33" t="s">
        <v>33</v>
      </c>
      <c r="F30" s="33" t="s">
        <v>33</v>
      </c>
      <c r="G30" s="33" t="s">
        <v>33</v>
      </c>
      <c r="H30" s="33" t="s">
        <v>33</v>
      </c>
      <c r="I30" s="33" t="s">
        <v>33</v>
      </c>
      <c r="J30" s="31"/>
    </row>
  </sheetData>
  <mergeCells count="11">
    <mergeCell ref="B10:B11"/>
    <mergeCell ref="B14:B15"/>
    <mergeCell ref="B18:B19"/>
    <mergeCell ref="B22:B23"/>
    <mergeCell ref="B27:B29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7" zoomScaleNormal="100" workbookViewId="0">
      <selection activeCell="G19" sqref="G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49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51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ht="33" x14ac:dyDescent="0.3">
      <c r="B11" s="62"/>
      <c r="C11" s="6" t="s">
        <v>50</v>
      </c>
      <c r="D11" s="21">
        <v>119919500</v>
      </c>
      <c r="E11" s="21">
        <v>15681780</v>
      </c>
      <c r="F11" s="48">
        <v>0</v>
      </c>
      <c r="G11" s="46" t="s">
        <v>52</v>
      </c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ՇԱԹ-29/514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33.75" thickBot="1" x14ac:dyDescent="0.35">
      <c r="B19" s="65"/>
      <c r="C19" s="5" t="str">
        <f>C15</f>
        <v>ՇԱԹ-29/514</v>
      </c>
      <c r="D19" s="27">
        <v>5000000</v>
      </c>
      <c r="E19" s="27">
        <v>653850</v>
      </c>
      <c r="F19" s="49">
        <v>0</v>
      </c>
      <c r="G19" s="47" t="s">
        <v>53</v>
      </c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ՇԱԹ-29/514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ՇԱԹ-29/514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ՇԱԹ-29/514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A4" zoomScaleNormal="100" workbookViewId="0">
      <selection activeCell="F19" sqref="F19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55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54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56</v>
      </c>
      <c r="D11" s="21">
        <v>6826533</v>
      </c>
      <c r="E11" s="21">
        <v>241780</v>
      </c>
      <c r="F11" s="48">
        <v>725320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ՇԱԹ-29/371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ՇԱԹ-29/371</v>
      </c>
      <c r="D19" s="28" t="str">
        <f>D23</f>
        <v>_</v>
      </c>
      <c r="E19" s="28" t="str">
        <f>D19</f>
        <v>_</v>
      </c>
      <c r="F19" s="49">
        <v>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ՇԱԹ-29/371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ՇԱԹ-29/371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ՇԱԹ-29/371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topLeftCell="A2" zoomScaleNormal="100" workbookViewId="0">
      <selection activeCell="J28" sqref="J28:J30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57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58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59</v>
      </c>
      <c r="D11" s="21">
        <v>46500450</v>
      </c>
      <c r="E11" s="21">
        <v>1001440</v>
      </c>
      <c r="F11" s="48">
        <v>1358000</v>
      </c>
      <c r="G11" s="14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 xml:space="preserve">ՇԱԹՎ-29/093 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4.25" customHeight="1" thickBot="1" x14ac:dyDescent="0.35">
      <c r="B19" s="65"/>
      <c r="C19" s="5" t="str">
        <f>C15</f>
        <v xml:space="preserve">ՇԱԹՎ-29/093 </v>
      </c>
      <c r="D19" s="27">
        <v>11780000</v>
      </c>
      <c r="E19" s="27">
        <v>303420</v>
      </c>
      <c r="F19" s="49">
        <v>3890940</v>
      </c>
      <c r="G19" s="15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 xml:space="preserve">ՇԱԹՎ-29/093 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thickBot="1" x14ac:dyDescent="0.35">
      <c r="B27" s="50" t="s">
        <v>22</v>
      </c>
      <c r="C27" s="32" t="str">
        <f>C23</f>
        <v xml:space="preserve">ՇԱԹՎ-29/093 </v>
      </c>
      <c r="D27" s="35" t="s">
        <v>33</v>
      </c>
      <c r="E27" s="35" t="s">
        <v>33</v>
      </c>
      <c r="F27" s="35" t="s">
        <v>33</v>
      </c>
      <c r="G27" s="35" t="s">
        <v>33</v>
      </c>
      <c r="H27" s="35" t="s">
        <v>33</v>
      </c>
      <c r="I27" s="41"/>
      <c r="J27" s="43"/>
    </row>
    <row r="28" spans="2:10" ht="132.75" thickBot="1" x14ac:dyDescent="0.35">
      <c r="B28" s="76" t="s">
        <v>23</v>
      </c>
      <c r="C28" s="32" t="str">
        <f>C27</f>
        <v xml:space="preserve">ՇԱԹՎ-29/093 </v>
      </c>
      <c r="D28" s="38" t="s">
        <v>60</v>
      </c>
      <c r="E28" s="40">
        <v>55001703.700000003</v>
      </c>
      <c r="F28" s="37" t="s">
        <v>63</v>
      </c>
      <c r="G28" s="37" t="s">
        <v>64</v>
      </c>
      <c r="H28" s="40">
        <v>0</v>
      </c>
      <c r="I28" s="41">
        <v>900005024063</v>
      </c>
      <c r="J28" s="79" t="s">
        <v>65</v>
      </c>
    </row>
    <row r="29" spans="2:10" ht="116.25" thickBot="1" x14ac:dyDescent="0.35">
      <c r="B29" s="77"/>
      <c r="C29" s="32" t="str">
        <f>C28</f>
        <v xml:space="preserve">ՇԱԹՎ-29/093 </v>
      </c>
      <c r="D29" s="38" t="s">
        <v>61</v>
      </c>
      <c r="E29" s="40">
        <v>177882</v>
      </c>
      <c r="F29" s="37" t="s">
        <v>63</v>
      </c>
      <c r="G29" s="37" t="s">
        <v>64</v>
      </c>
      <c r="H29" s="40">
        <v>0</v>
      </c>
      <c r="I29" s="41">
        <v>900005024063</v>
      </c>
      <c r="J29" s="80"/>
    </row>
    <row r="30" spans="2:10" ht="132.75" thickBot="1" x14ac:dyDescent="0.35">
      <c r="B30" s="78"/>
      <c r="C30" s="33" t="str">
        <f>C27</f>
        <v xml:space="preserve">ՇԱԹՎ-29/093 </v>
      </c>
      <c r="D30" s="51" t="s">
        <v>62</v>
      </c>
      <c r="E30" s="53">
        <v>424679</v>
      </c>
      <c r="F30" s="55" t="s">
        <v>63</v>
      </c>
      <c r="G30" s="54" t="s">
        <v>64</v>
      </c>
      <c r="H30" s="52">
        <v>0</v>
      </c>
      <c r="I30" s="41">
        <v>900005024063</v>
      </c>
      <c r="J30" s="81"/>
    </row>
  </sheetData>
  <mergeCells count="12">
    <mergeCell ref="J28:J30"/>
    <mergeCell ref="B10:B11"/>
    <mergeCell ref="B14:B15"/>
    <mergeCell ref="B18:B19"/>
    <mergeCell ref="B22:B23"/>
    <mergeCell ref="B28:B30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4" zoomScaleNormal="100" workbookViewId="0">
      <selection activeCell="F1" sqref="F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66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67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68</v>
      </c>
      <c r="D11" s="21">
        <v>1698800</v>
      </c>
      <c r="E11" s="21">
        <v>144400</v>
      </c>
      <c r="F11" s="48">
        <v>144000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ՇԱԹ-29/366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ՇԱԹ-29/366</v>
      </c>
      <c r="D19" s="28">
        <v>500000</v>
      </c>
      <c r="E19" s="28">
        <v>42500</v>
      </c>
      <c r="F19" s="49">
        <v>82000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ՇԱԹ-29/366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ՇԱԹ-29/366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ՇԱԹ-29/366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topLeftCell="B4" zoomScaleNormal="100" workbookViewId="0">
      <selection activeCell="F21" sqref="F21"/>
    </sheetView>
  </sheetViews>
  <sheetFormatPr defaultColWidth="9.140625" defaultRowHeight="16.5" x14ac:dyDescent="0.3"/>
  <cols>
    <col min="1" max="1" width="3.42578125" style="1" customWidth="1"/>
    <col min="2" max="2" width="40.42578125" style="1" customWidth="1"/>
    <col min="3" max="3" width="30.28515625" style="1" customWidth="1"/>
    <col min="4" max="4" width="38.85546875" style="1" customWidth="1"/>
    <col min="5" max="5" width="32" style="1" customWidth="1"/>
    <col min="6" max="6" width="31.85546875" style="1" customWidth="1"/>
    <col min="7" max="7" width="29" style="1" customWidth="1"/>
    <col min="8" max="8" width="25.7109375" style="1" customWidth="1"/>
    <col min="9" max="9" width="23.42578125" style="1" customWidth="1"/>
    <col min="10" max="10" width="23" style="1" customWidth="1"/>
    <col min="11" max="11" width="18.140625" style="1" customWidth="1"/>
    <col min="12" max="12" width="18.42578125" style="1" customWidth="1"/>
    <col min="13" max="13" width="15.7109375" style="1" customWidth="1"/>
    <col min="14" max="14" width="19.28515625" style="1" customWidth="1"/>
    <col min="15" max="15" width="15.5703125" style="1" customWidth="1"/>
    <col min="16" max="16" width="12.5703125" style="1" customWidth="1"/>
    <col min="17" max="17" width="15.5703125" style="1" customWidth="1"/>
    <col min="18" max="18" width="16.5703125" style="1" customWidth="1"/>
    <col min="19" max="16384" width="9.140625" style="1"/>
  </cols>
  <sheetData>
    <row r="1" spans="2:15" ht="19.5" x14ac:dyDescent="0.3">
      <c r="B1" s="4"/>
      <c r="C1" s="2"/>
    </row>
    <row r="2" spans="2:15" ht="19.5" x14ac:dyDescent="0.3">
      <c r="B2" s="4"/>
      <c r="C2" s="2"/>
      <c r="G2" s="66" t="s">
        <v>26</v>
      </c>
      <c r="H2" s="66"/>
    </row>
    <row r="3" spans="2:15" ht="19.5" x14ac:dyDescent="0.3">
      <c r="B3" s="4"/>
      <c r="C3" s="2"/>
      <c r="G3" s="66"/>
      <c r="H3" s="66"/>
    </row>
    <row r="4" spans="2:15" ht="16.5" customHeight="1" x14ac:dyDescent="0.3">
      <c r="B4" s="3"/>
      <c r="C4" s="3"/>
      <c r="D4" s="3"/>
      <c r="E4" s="3"/>
      <c r="F4" s="3"/>
      <c r="G4" s="66"/>
      <c r="H4" s="66"/>
    </row>
    <row r="5" spans="2:15" ht="16.5" customHeight="1" x14ac:dyDescent="0.3">
      <c r="B5" s="67" t="s">
        <v>28</v>
      </c>
      <c r="C5" s="67"/>
      <c r="D5" s="67"/>
      <c r="E5" s="67"/>
      <c r="F5" s="67"/>
      <c r="G5" s="67"/>
      <c r="H5" s="3"/>
    </row>
    <row r="6" spans="2:15" ht="17.25" thickBot="1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3">
      <c r="B7" s="68" t="s">
        <v>3</v>
      </c>
      <c r="C7" s="69"/>
      <c r="D7" s="70" t="s">
        <v>69</v>
      </c>
      <c r="E7" s="71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9.5" customHeight="1" thickBot="1" x14ac:dyDescent="0.35">
      <c r="B8" s="72" t="s">
        <v>4</v>
      </c>
      <c r="C8" s="73"/>
      <c r="D8" s="74" t="s">
        <v>70</v>
      </c>
      <c r="E8" s="75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ht="17.25" thickBot="1" x14ac:dyDescent="0.35">
      <c r="G9" s="17" t="s">
        <v>25</v>
      </c>
    </row>
    <row r="10" spans="2:15" ht="138.75" customHeight="1" x14ac:dyDescent="0.3">
      <c r="B10" s="61" t="s">
        <v>7</v>
      </c>
      <c r="C10" s="7" t="s">
        <v>0</v>
      </c>
      <c r="D10" s="8" t="s">
        <v>5</v>
      </c>
      <c r="E10" s="8" t="s">
        <v>24</v>
      </c>
      <c r="F10" s="8" t="s">
        <v>27</v>
      </c>
      <c r="G10" s="9" t="s">
        <v>6</v>
      </c>
    </row>
    <row r="11" spans="2:15" x14ac:dyDescent="0.3">
      <c r="B11" s="62"/>
      <c r="C11" s="6" t="s">
        <v>71</v>
      </c>
      <c r="D11" s="21">
        <v>3385200</v>
      </c>
      <c r="E11" s="21">
        <v>307740</v>
      </c>
      <c r="F11" s="48">
        <v>615480</v>
      </c>
      <c r="G11" s="46"/>
    </row>
    <row r="13" spans="2:15" ht="17.25" thickBot="1" x14ac:dyDescent="0.35">
      <c r="F13" s="17" t="s">
        <v>25</v>
      </c>
    </row>
    <row r="14" spans="2:15" ht="49.5" x14ac:dyDescent="0.3">
      <c r="B14" s="61" t="s">
        <v>9</v>
      </c>
      <c r="C14" s="7" t="s">
        <v>0</v>
      </c>
      <c r="D14" s="8" t="s">
        <v>8</v>
      </c>
      <c r="E14" s="7" t="s">
        <v>20</v>
      </c>
      <c r="F14" s="9" t="s">
        <v>6</v>
      </c>
    </row>
    <row r="15" spans="2:15" ht="17.25" thickBot="1" x14ac:dyDescent="0.35">
      <c r="B15" s="63"/>
      <c r="C15" s="24" t="str">
        <f>C11</f>
        <v>ՇԱԹՎ-29/057</v>
      </c>
      <c r="D15" s="25">
        <v>0</v>
      </c>
      <c r="E15" s="26" t="s">
        <v>32</v>
      </c>
      <c r="F15" s="16"/>
    </row>
    <row r="16" spans="2:15" x14ac:dyDescent="0.3">
      <c r="C16" s="23"/>
    </row>
    <row r="17" spans="2:10" ht="17.25" thickBot="1" x14ac:dyDescent="0.35">
      <c r="G17" s="17" t="s">
        <v>25</v>
      </c>
    </row>
    <row r="18" spans="2:10" ht="49.5" x14ac:dyDescent="0.3">
      <c r="B18" s="64" t="s">
        <v>11</v>
      </c>
      <c r="C18" s="10" t="s">
        <v>0</v>
      </c>
      <c r="D18" s="8" t="s">
        <v>5</v>
      </c>
      <c r="E18" s="7" t="s">
        <v>12</v>
      </c>
      <c r="F18" s="7" t="s">
        <v>10</v>
      </c>
      <c r="G18" s="9" t="s">
        <v>6</v>
      </c>
    </row>
    <row r="19" spans="2:10" ht="17.25" thickBot="1" x14ac:dyDescent="0.35">
      <c r="B19" s="65"/>
      <c r="C19" s="5" t="str">
        <f>C15</f>
        <v>ՇԱԹՎ-29/057</v>
      </c>
      <c r="D19" s="28">
        <v>4200000</v>
      </c>
      <c r="E19" s="28">
        <v>396670</v>
      </c>
      <c r="F19" s="49">
        <v>396670</v>
      </c>
      <c r="G19" s="47"/>
    </row>
    <row r="21" spans="2:10" ht="17.25" thickBot="1" x14ac:dyDescent="0.35">
      <c r="F21" s="17" t="s">
        <v>25</v>
      </c>
    </row>
    <row r="22" spans="2:10" ht="53.25" customHeight="1" x14ac:dyDescent="0.3">
      <c r="B22" s="64" t="s">
        <v>13</v>
      </c>
      <c r="C22" s="11" t="s">
        <v>0</v>
      </c>
      <c r="D22" s="12" t="s">
        <v>14</v>
      </c>
      <c r="E22" s="7" t="s">
        <v>15</v>
      </c>
      <c r="F22" s="9" t="s">
        <v>6</v>
      </c>
    </row>
    <row r="23" spans="2:10" ht="17.25" thickBot="1" x14ac:dyDescent="0.35">
      <c r="B23" s="65"/>
      <c r="C23" s="24" t="str">
        <f>C11</f>
        <v>ՇԱԹՎ-29/057</v>
      </c>
      <c r="D23" s="24" t="s">
        <v>33</v>
      </c>
      <c r="E23" s="24" t="s">
        <v>33</v>
      </c>
      <c r="F23" s="15"/>
    </row>
    <row r="25" spans="2:10" ht="17.25" thickBot="1" x14ac:dyDescent="0.35">
      <c r="J25" s="17" t="s">
        <v>25</v>
      </c>
    </row>
    <row r="26" spans="2:10" ht="123" customHeight="1" thickBot="1" x14ac:dyDescent="0.35">
      <c r="B26" s="20" t="s">
        <v>1</v>
      </c>
      <c r="C26" s="12" t="s">
        <v>0</v>
      </c>
      <c r="D26" s="12" t="s">
        <v>21</v>
      </c>
      <c r="E26" s="12" t="s">
        <v>16</v>
      </c>
      <c r="F26" s="12" t="s">
        <v>17</v>
      </c>
      <c r="G26" s="12" t="s">
        <v>19</v>
      </c>
      <c r="H26" s="12" t="s">
        <v>18</v>
      </c>
      <c r="I26" s="12" t="s">
        <v>2</v>
      </c>
      <c r="J26" s="13" t="s">
        <v>6</v>
      </c>
    </row>
    <row r="27" spans="2:10" ht="17.25" customHeight="1" thickBot="1" x14ac:dyDescent="0.35">
      <c r="B27" s="18" t="s">
        <v>22</v>
      </c>
      <c r="C27" s="32" t="str">
        <f>C23</f>
        <v>ՇԱԹՎ-29/057</v>
      </c>
      <c r="D27" s="32" t="s">
        <v>33</v>
      </c>
      <c r="E27" s="32" t="s">
        <v>33</v>
      </c>
      <c r="F27" s="32" t="s">
        <v>33</v>
      </c>
      <c r="G27" s="32" t="s">
        <v>33</v>
      </c>
      <c r="H27" s="32" t="s">
        <v>33</v>
      </c>
      <c r="I27" s="32" t="s">
        <v>33</v>
      </c>
      <c r="J27" s="30"/>
    </row>
    <row r="28" spans="2:10" ht="16.5" customHeight="1" thickBot="1" x14ac:dyDescent="0.35">
      <c r="B28" s="29" t="s">
        <v>23</v>
      </c>
      <c r="C28" s="33" t="str">
        <f>C27</f>
        <v>ՇԱԹՎ-29/057</v>
      </c>
      <c r="D28" s="33" t="s">
        <v>33</v>
      </c>
      <c r="E28" s="33" t="s">
        <v>33</v>
      </c>
      <c r="F28" s="33" t="s">
        <v>33</v>
      </c>
      <c r="G28" s="33" t="s">
        <v>33</v>
      </c>
      <c r="H28" s="33" t="s">
        <v>33</v>
      </c>
      <c r="I28" s="33" t="s">
        <v>33</v>
      </c>
      <c r="J28" s="31"/>
    </row>
  </sheetData>
  <mergeCells count="10">
    <mergeCell ref="B10:B11"/>
    <mergeCell ref="B14:B15"/>
    <mergeCell ref="B18:B19"/>
    <mergeCell ref="B22:B23"/>
    <mergeCell ref="G2:H4"/>
    <mergeCell ref="B5:G5"/>
    <mergeCell ref="B7:C7"/>
    <mergeCell ref="D7:E7"/>
    <mergeCell ref="B8:C8"/>
    <mergeCell ref="D8:E8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MoE CHAARAT KAPAN</vt:lpstr>
      <vt:lpstr>MoE GEGHI GOLD</vt:lpstr>
      <vt:lpstr>MoE BACTECK ECO</vt:lpstr>
      <vt:lpstr>MoE GHARAGULYANNER</vt:lpstr>
      <vt:lpstr>MoE AT-METALS</vt:lpstr>
      <vt:lpstr>MoE VAYK GOLD</vt:lpstr>
      <vt:lpstr>MoE SAGAMAR</vt:lpstr>
      <vt:lpstr>MoE ASSAT</vt:lpstr>
      <vt:lpstr>MoE MEGHRADZOR GOLD</vt:lpstr>
      <vt:lpstr>MoE LER-EX</vt:lpstr>
      <vt:lpstr>MoE AKHTALA</vt:lpstr>
      <vt:lpstr>MoE GEOPROMINING GOLD</vt:lpstr>
      <vt:lpstr>MoE LYDIAN ARMENIA</vt:lpstr>
      <vt:lpstr>MoE AGARAK CMC</vt:lpstr>
      <vt:lpstr>MoE TEGHOUT</vt:lpstr>
      <vt:lpstr>MoE ZCMC</vt:lpstr>
      <vt:lpstr>MoE AKTIVE LERNAGORTS</vt:lpstr>
      <vt:lpstr>MoE LICHKVAZ</vt:lpstr>
      <vt:lpstr>MoE MULTI GROUP CONCERN</vt:lpstr>
      <vt:lpstr>MoE VARDANI ZARTONQY</vt:lpstr>
      <vt:lpstr>MoE FORTUNE RESOURCES</vt:lpstr>
      <vt:lpstr>MoE MEGO GOLD</vt:lpstr>
      <vt:lpstr>MoE TATSTONE</vt:lpstr>
      <vt:lpstr>MoE MOLIBDENI ASHXARH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Artur</cp:lastModifiedBy>
  <cp:lastPrinted>2022-07-29T10:57:30Z</cp:lastPrinted>
  <dcterms:created xsi:type="dcterms:W3CDTF">2018-01-23T06:55:30Z</dcterms:created>
  <dcterms:modified xsi:type="dcterms:W3CDTF">2022-07-29T10:57:32Z</dcterms:modified>
</cp:coreProperties>
</file>